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G9" s="1"/>
  <c r="B9"/>
  <c r="E9" s="1"/>
  <c r="G15"/>
  <c r="H9" l="1"/>
  <c r="F17"/>
  <c r="E17"/>
  <c r="D17"/>
  <c r="G16"/>
  <c r="G17" s="1"/>
  <c r="B26" l="1"/>
  <c r="E26"/>
  <c r="F26"/>
  <c r="G26"/>
  <c r="C26"/>
  <c r="D26"/>
</calcChain>
</file>

<file path=xl/sharedStrings.xml><?xml version="1.0" encoding="utf-8"?>
<sst xmlns="http://schemas.openxmlformats.org/spreadsheetml/2006/main" count="35" uniqueCount="20">
  <si>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</si>
  <si>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</si>
  <si>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</si>
  <si>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</si>
  <si>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</si>
  <si>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</si>
  <si>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</si>
  <si>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</si>
  <si>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</si>
  <si>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</si>
  <si>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</si>
  <si>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</si>
  <si>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</si>
  <si>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</si>
  <si>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</si>
  <si>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VALORILE DE CONTRACT AFERENTE LUNIi MARTIE 2023</t>
  </si>
  <si>
    <t>MARTIE 2023</t>
  </si>
  <si>
    <t>martie 2023</t>
  </si>
  <si>
    <t xml:space="preserve">   MP = medic primar, MS = medic specialist, M = medic dentist</t>
  </si>
  <si>
    <t>Mediu Urban 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</si>
</sst>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EFEB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3" fillId="0" borderId="0" xfId="0" applyFont="1"/>
    <xf numFmtId="3" fontId="0" fillId="2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I14" sqref="I14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9">
      <c r="B2" s="22" t="s">
        <v>15</v>
      </c>
      <c r="C2" s="22"/>
      <c r="D2" s="22"/>
      <c r="E2" s="22"/>
    </row>
    <row r="3" spans="1:9">
      <c r="B3" t="s">
        <v>13</v>
      </c>
    </row>
    <row r="4" spans="1:9">
      <c r="B4" t="s">
        <v>1</v>
      </c>
    </row>
    <row r="6" spans="1:9" ht="15.75" thickBot="1"/>
    <row r="7" spans="1:9">
      <c r="B7" s="27" t="s">
        <v>2</v>
      </c>
      <c r="C7" s="28"/>
      <c r="D7" s="29"/>
      <c r="E7" s="27" t="s">
        <v>3</v>
      </c>
      <c r="F7" s="28"/>
      <c r="G7" s="29"/>
    </row>
    <row r="8" spans="1:9" ht="15.75" thickBot="1">
      <c r="B8" s="4" t="s">
        <v>6</v>
      </c>
      <c r="C8" s="5" t="s">
        <v>5</v>
      </c>
      <c r="D8" s="6" t="s">
        <v>4</v>
      </c>
      <c r="E8" s="4" t="s">
        <v>6</v>
      </c>
      <c r="F8" s="5" t="s">
        <v>5</v>
      </c>
      <c r="G8" s="6" t="s">
        <v>4</v>
      </c>
    </row>
    <row r="9" spans="1:9" ht="41.25" customHeight="1" thickBot="1">
      <c r="A9" s="1" t="s">
        <v>14</v>
      </c>
      <c r="B9" s="19">
        <f>C9+20/100*C9</f>
        <v>4800</v>
      </c>
      <c r="C9" s="14">
        <v>4000</v>
      </c>
      <c r="D9" s="20">
        <f>C9-20/100*C9</f>
        <v>3200</v>
      </c>
      <c r="E9" s="19">
        <f>B9*50/100+B9</f>
        <v>7200</v>
      </c>
      <c r="F9" s="21">
        <f>C9+50/100*C9</f>
        <v>6000</v>
      </c>
      <c r="G9" s="20">
        <f>D9+50/100*D9</f>
        <v>4800</v>
      </c>
      <c r="H9" s="23">
        <f>B9*D15+C9*E15+D9*F15+E9*D16+F9*E16+G9*F16</f>
        <v>1482800</v>
      </c>
    </row>
    <row r="11" spans="1:9">
      <c r="A11" s="2" t="s">
        <v>19</v>
      </c>
      <c r="B11" t="s">
        <v>0</v>
      </c>
    </row>
    <row r="12" spans="1:9">
      <c r="A12" s="26" t="s">
        <v>18</v>
      </c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D14" s="1" t="s">
        <v>6</v>
      </c>
      <c r="E14" s="1" t="s">
        <v>5</v>
      </c>
      <c r="F14" s="1" t="s">
        <v>4</v>
      </c>
    </row>
    <row r="15" spans="1:9">
      <c r="A15" t="s">
        <v>10</v>
      </c>
      <c r="C15" s="3" t="s">
        <v>7</v>
      </c>
      <c r="D15" s="16">
        <v>59</v>
      </c>
      <c r="E15" s="16">
        <v>74</v>
      </c>
      <c r="F15" s="16">
        <v>150</v>
      </c>
      <c r="G15" s="8">
        <f>SUM(D15:F15)</f>
        <v>283</v>
      </c>
    </row>
    <row r="16" spans="1:9">
      <c r="C16" s="3" t="s">
        <v>8</v>
      </c>
      <c r="D16" s="16">
        <v>6</v>
      </c>
      <c r="E16" s="16">
        <v>17</v>
      </c>
      <c r="F16" s="16">
        <v>58</v>
      </c>
      <c r="G16" s="8">
        <f>SUM(D16:F16)</f>
        <v>81</v>
      </c>
    </row>
    <row r="17" spans="1:10" ht="27" customHeight="1">
      <c r="D17" s="8">
        <f>SUM(D15:D16)</f>
        <v>65</v>
      </c>
      <c r="E17" s="8">
        <f t="shared" ref="E17:F17" si="0">SUM(E15:E16)</f>
        <v>91</v>
      </c>
      <c r="F17" s="8">
        <f t="shared" si="0"/>
        <v>208</v>
      </c>
      <c r="G17" s="18">
        <f>G15+G16</f>
        <v>364</v>
      </c>
      <c r="H17" t="s">
        <v>9</v>
      </c>
    </row>
    <row r="18" spans="1:10">
      <c r="A18" s="7"/>
      <c r="B18" s="7"/>
      <c r="C18" s="7"/>
      <c r="D18" s="9"/>
      <c r="E18" s="9"/>
      <c r="F18" s="9"/>
      <c r="G18" s="9"/>
      <c r="H18" s="7"/>
      <c r="I18" s="7"/>
    </row>
    <row r="19" spans="1:10">
      <c r="A19" s="7"/>
      <c r="B19" s="7"/>
      <c r="C19" s="7"/>
      <c r="D19" s="9"/>
      <c r="E19" s="9"/>
      <c r="F19" s="9"/>
      <c r="G19" s="9"/>
      <c r="H19" s="7"/>
      <c r="I19" s="7"/>
    </row>
    <row r="20" spans="1:10">
      <c r="D20" s="1" t="s">
        <v>17</v>
      </c>
      <c r="E20" s="24"/>
      <c r="F20" s="8"/>
      <c r="G20" s="9"/>
    </row>
    <row r="21" spans="1:10">
      <c r="A21" s="1" t="s">
        <v>11</v>
      </c>
      <c r="D21" s="15">
        <v>1395513</v>
      </c>
      <c r="E21" s="25"/>
      <c r="F21" s="8"/>
      <c r="G21" s="9"/>
    </row>
    <row r="22" spans="1:10">
      <c r="A22" s="1"/>
      <c r="D22" s="10"/>
      <c r="E22" s="10"/>
      <c r="F22" s="8"/>
      <c r="G22" s="9"/>
    </row>
    <row r="23" spans="1:10" ht="15.75" thickBot="1">
      <c r="C23" t="s">
        <v>12</v>
      </c>
      <c r="D23" s="8"/>
      <c r="E23" s="8"/>
      <c r="F23" s="8"/>
      <c r="G23" s="9"/>
    </row>
    <row r="24" spans="1:10">
      <c r="B24" s="27" t="s">
        <v>2</v>
      </c>
      <c r="C24" s="28"/>
      <c r="D24" s="29"/>
      <c r="E24" s="27" t="s">
        <v>3</v>
      </c>
      <c r="F24" s="28"/>
      <c r="G24" s="29"/>
    </row>
    <row r="25" spans="1:10" ht="15.75" thickBot="1">
      <c r="A25" s="1"/>
      <c r="B25" s="4" t="s">
        <v>6</v>
      </c>
      <c r="C25" s="5" t="s">
        <v>5</v>
      </c>
      <c r="D25" s="6" t="s">
        <v>4</v>
      </c>
      <c r="E25" s="4" t="s">
        <v>6</v>
      </c>
      <c r="F25" s="5" t="s">
        <v>5</v>
      </c>
      <c r="G25" s="6" t="s">
        <v>4</v>
      </c>
    </row>
    <row r="26" spans="1:10" ht="24" customHeight="1">
      <c r="A26" s="2" t="s">
        <v>16</v>
      </c>
      <c r="B26" s="11">
        <f>ROUND(B9/H9*D21,0)</f>
        <v>4517</v>
      </c>
      <c r="C26" s="12">
        <f>ROUND(C9/H9*D21,0)</f>
        <v>3765</v>
      </c>
      <c r="D26" s="13">
        <f>ROUND(D9/H9*D21,0)</f>
        <v>3012</v>
      </c>
      <c r="E26" s="11">
        <f>ROUND(E9/H9*D21,0)+7</f>
        <v>6783</v>
      </c>
      <c r="F26" s="12">
        <f>ROUND(F9/H9*D21,0)</f>
        <v>5647</v>
      </c>
      <c r="G26" s="13">
        <f>ROUND(G9/H9*D21,0)</f>
        <v>4517</v>
      </c>
      <c r="I26" s="17"/>
    </row>
    <row r="27" spans="1:10">
      <c r="A27" s="26" t="s">
        <v>18</v>
      </c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2023-04-19T08:40:10Z</dcterms:modified>
</cp:coreProperties>
</file>